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konom\Documents\2021\veřejná zakázka PODLAHY DM\"/>
    </mc:Choice>
  </mc:AlternateContent>
  <bookViews>
    <workbookView xWindow="0" yWindow="0" windowWidth="15690" windowHeight="12270"/>
  </bookViews>
  <sheets>
    <sheet name="Pokyny pro vyplnění" sheetId="1" r:id="rId1"/>
    <sheet name="Soupis" sheetId="2" r:id="rId2"/>
    <sheet name="01 01 Pol" sheetId="3" r:id="rId3"/>
  </sheets>
  <definedNames>
    <definedName name="_xlnm.Print_Titles" localSheetId="2">'01 01 Pol'!$6:$6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9" i="3" l="1"/>
  <c r="F49" i="3"/>
  <c r="F48" i="3"/>
  <c r="F47" i="3"/>
  <c r="F46" i="3"/>
  <c r="F45" i="3"/>
  <c r="F43" i="3"/>
  <c r="F42" i="3"/>
  <c r="F41" i="3"/>
  <c r="F40" i="3"/>
  <c r="F33" i="3"/>
  <c r="F32" i="3"/>
  <c r="F31" i="3"/>
  <c r="F30" i="3"/>
  <c r="F29" i="3"/>
  <c r="F27" i="3"/>
  <c r="F26" i="3"/>
  <c r="F25" i="3"/>
  <c r="F24" i="3"/>
  <c r="F23" i="3"/>
  <c r="F51" i="3" l="1"/>
  <c r="F52" i="3" s="1"/>
  <c r="F35" i="3"/>
  <c r="F8" i="3"/>
  <c r="F9" i="3"/>
  <c r="F10" i="3"/>
  <c r="F15" i="3" l="1"/>
  <c r="F16" i="3"/>
  <c r="F17" i="3"/>
  <c r="H16" i="2" s="1"/>
  <c r="F14" i="3"/>
  <c r="F13" i="3"/>
  <c r="F11" i="3"/>
  <c r="F7" i="3"/>
  <c r="H14" i="2" l="1"/>
  <c r="F19" i="3"/>
  <c r="F20" i="3" s="1"/>
  <c r="F54" i="3" s="1"/>
  <c r="H15" i="2"/>
  <c r="H17" i="2" l="1"/>
  <c r="F19" i="2" s="1"/>
  <c r="F20" i="2" l="1"/>
  <c r="D22" i="2" s="1"/>
  <c r="D21" i="2" s="1"/>
</calcChain>
</file>

<file path=xl/comments1.xml><?xml version="1.0" encoding="utf-8"?>
<comments xmlns="http://schemas.openxmlformats.org/spreadsheetml/2006/main">
  <authors>
    <author>ekonom</author>
  </authors>
  <commentList>
    <comment ref="C8" authorId="0" shapeId="0">
      <text>
        <r>
          <rPr>
            <b/>
            <sz val="9"/>
            <color indexed="81"/>
            <rFont val="Tahoma"/>
            <family val="2"/>
            <charset val="238"/>
          </rPr>
          <t>Název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H8" authorId="0" shapeId="0">
      <text>
        <r>
          <rPr>
            <b/>
            <sz val="9"/>
            <color indexed="81"/>
            <rFont val="Tahoma"/>
            <family val="2"/>
            <charset val="238"/>
          </rPr>
          <t>IČO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C9" authorId="0" shapeId="0">
      <text>
        <r>
          <rPr>
            <b/>
            <sz val="9"/>
            <color indexed="81"/>
            <rFont val="Tahoma"/>
            <family val="2"/>
            <charset val="238"/>
          </rPr>
          <t>Ulice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H9" authorId="0" shapeId="0">
      <text>
        <r>
          <rPr>
            <b/>
            <sz val="9"/>
            <color indexed="81"/>
            <rFont val="Tahoma"/>
            <family val="2"/>
            <charset val="238"/>
          </rPr>
          <t>DIČ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C10" authorId="0" shapeId="0">
      <text>
        <r>
          <rPr>
            <b/>
            <sz val="9"/>
            <color indexed="81"/>
            <rFont val="Tahoma"/>
            <family val="2"/>
            <charset val="238"/>
          </rPr>
          <t>PSČ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D10" authorId="0" shapeId="0">
      <text>
        <r>
          <rPr>
            <b/>
            <sz val="9"/>
            <color indexed="81"/>
            <rFont val="Tahoma"/>
            <family val="2"/>
            <charset val="238"/>
          </rPr>
          <t>Místo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<sst xmlns="http://schemas.openxmlformats.org/spreadsheetml/2006/main" count="134" uniqueCount="71">
  <si>
    <t>Pokyny pro vyplnění</t>
  </si>
  <si>
    <t>Ve všech listech tohoto souboru můžete měnit pouze buňky s modrým pozadím.</t>
  </si>
  <si>
    <t>Jedná se o tyto údaje:</t>
  </si>
  <si>
    <t>- údaje o fimě</t>
  </si>
  <si>
    <t>- jednotkové ceny položek zadané na maximálně dvě desetinná místa</t>
  </si>
  <si>
    <t>S:</t>
  </si>
  <si>
    <t>O:</t>
  </si>
  <si>
    <t>R:</t>
  </si>
  <si>
    <t>P.č</t>
  </si>
  <si>
    <t>Název položky</t>
  </si>
  <si>
    <t>MJ</t>
  </si>
  <si>
    <t>Celkem</t>
  </si>
  <si>
    <r>
      <t>m</t>
    </r>
    <r>
      <rPr>
        <vertAlign val="superscript"/>
        <sz val="11"/>
        <color theme="1"/>
        <rFont val="Calibri"/>
        <family val="2"/>
        <charset val="238"/>
        <scheme val="minor"/>
      </rPr>
      <t>2</t>
    </r>
  </si>
  <si>
    <t>Vedlejší náklady</t>
  </si>
  <si>
    <t>Objekt:</t>
  </si>
  <si>
    <t>Rozpočet:</t>
  </si>
  <si>
    <t>Střední průmyslová škola Chrudim</t>
  </si>
  <si>
    <t>Čáslavská 973</t>
  </si>
  <si>
    <t>537 01 Chrudim</t>
  </si>
  <si>
    <t>IČO</t>
  </si>
  <si>
    <t>DIČ</t>
  </si>
  <si>
    <t>Zadavatel:</t>
  </si>
  <si>
    <t>CZ15052591</t>
  </si>
  <si>
    <t>Zhotovitel:</t>
  </si>
  <si>
    <t xml:space="preserve">Vypracoval: </t>
  </si>
  <si>
    <t>Rekapitulace daní</t>
  </si>
  <si>
    <t>Základ pro základní DPH</t>
  </si>
  <si>
    <t>Základní DPH</t>
  </si>
  <si>
    <t>Zaokrouhlení</t>
  </si>
  <si>
    <t>Cena celkem s DPH</t>
  </si>
  <si>
    <t>21  %</t>
  </si>
  <si>
    <t xml:space="preserve">     _______________________________                        _____________________________</t>
  </si>
  <si>
    <t xml:space="preserve">      v                                                                                    dne      </t>
  </si>
  <si>
    <t xml:space="preserve">        Za zhotovitele</t>
  </si>
  <si>
    <t xml:space="preserve">              Za objednatele</t>
  </si>
  <si>
    <t>CZK</t>
  </si>
  <si>
    <t>dne</t>
  </si>
  <si>
    <t>Soupis dodávek a služeb</t>
  </si>
  <si>
    <t>Akce:</t>
  </si>
  <si>
    <t>Výměna podlahových krytin na domově mládeže</t>
  </si>
  <si>
    <t>Domov mládeže</t>
  </si>
  <si>
    <t xml:space="preserve">Výměna podlahových krytin </t>
  </si>
  <si>
    <t>Výměna podlahových krytin</t>
  </si>
  <si>
    <t>Podlahová krytina</t>
  </si>
  <si>
    <r>
      <t xml:space="preserve">Množství - </t>
    </r>
    <r>
      <rPr>
        <b/>
        <sz val="11"/>
        <color rgb="FFFF0000"/>
        <rFont val="Calibri"/>
        <family val="2"/>
        <charset val="238"/>
        <scheme val="minor"/>
      </rPr>
      <t>1 pokoj</t>
    </r>
  </si>
  <si>
    <t>Stěrka</t>
  </si>
  <si>
    <t>Nesavá penetrace</t>
  </si>
  <si>
    <t>kg</t>
  </si>
  <si>
    <t>Montáž PVC, lepení, lepidlo</t>
  </si>
  <si>
    <t>PVC soklová lišta obvodová</t>
  </si>
  <si>
    <t>bm</t>
  </si>
  <si>
    <t>Spojovací materiál</t>
  </si>
  <si>
    <t>Režie</t>
  </si>
  <si>
    <t>Materiál</t>
  </si>
  <si>
    <t>Práce</t>
  </si>
  <si>
    <t>Lepení PVC soklu, lepidlo</t>
  </si>
  <si>
    <t>Cena / MJ  bez DPH (Kč)</t>
  </si>
  <si>
    <t>Celkem bez DPH</t>
  </si>
  <si>
    <t>Celkem bez DPH / 1 pokoj</t>
  </si>
  <si>
    <t xml:space="preserve">Položkový soupis prací a dodávek </t>
  </si>
  <si>
    <t>- výrobce / typ / označení PVC</t>
  </si>
  <si>
    <t>Demontáž a likvidace staré krytiny a lišt</t>
  </si>
  <si>
    <t>Broušení, úklid</t>
  </si>
  <si>
    <r>
      <t xml:space="preserve">Množství - </t>
    </r>
    <r>
      <rPr>
        <b/>
        <sz val="11"/>
        <color rgb="FFFF0000"/>
        <rFont val="Calibri"/>
        <family val="2"/>
        <charset val="238"/>
        <scheme val="minor"/>
      </rPr>
      <t>studovna velká</t>
    </r>
  </si>
  <si>
    <r>
      <t xml:space="preserve">Množství - </t>
    </r>
    <r>
      <rPr>
        <b/>
        <sz val="11"/>
        <color rgb="FFFF0000"/>
        <rFont val="Calibri"/>
        <family val="2"/>
        <charset val="238"/>
        <scheme val="minor"/>
      </rPr>
      <t>studovna malá</t>
    </r>
  </si>
  <si>
    <t>Celkem bez DPH / studovna velká</t>
  </si>
  <si>
    <t>Celkem bez DPH / studovna malá</t>
  </si>
  <si>
    <t>Celkem bez DPH / 20 pokojů</t>
  </si>
  <si>
    <t xml:space="preserve">Rozpis ceny </t>
  </si>
  <si>
    <t>Celkem bez DPH / 3 studovny malé</t>
  </si>
  <si>
    <t>Výrobce / typ / označení PVC (doplní dodavatel):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</si>
</sst>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sz val="9"/>
      <color theme="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0" fillId="0" borderId="0" xfId="0" applyProtection="1">
      <protection hidden="1"/>
    </xf>
    <xf numFmtId="49" fontId="0" fillId="2" borderId="0" xfId="0" applyNumberFormat="1" applyFill="1" applyBorder="1" applyAlignment="1" applyProtection="1">
      <alignment horizontal="left"/>
      <protection hidden="1"/>
    </xf>
    <xf numFmtId="49" fontId="0" fillId="2" borderId="14" xfId="0" applyNumberFormat="1" applyFill="1" applyBorder="1" applyAlignment="1" applyProtection="1">
      <alignment horizontal="left"/>
      <protection hidden="1"/>
    </xf>
    <xf numFmtId="0" fontId="0" fillId="0" borderId="0" xfId="0" applyBorder="1" applyProtection="1">
      <protection hidden="1"/>
    </xf>
    <xf numFmtId="0" fontId="0" fillId="0" borderId="6" xfId="0" applyBorder="1" applyProtection="1">
      <protection hidden="1"/>
    </xf>
    <xf numFmtId="0" fontId="0" fillId="0" borderId="5" xfId="0" applyBorder="1" applyProtection="1">
      <protection hidden="1"/>
    </xf>
    <xf numFmtId="0" fontId="0" fillId="0" borderId="13" xfId="0" applyBorder="1" applyProtection="1">
      <protection hidden="1"/>
    </xf>
    <xf numFmtId="0" fontId="0" fillId="0" borderId="14" xfId="0" applyBorder="1" applyProtection="1">
      <protection hidden="1"/>
    </xf>
    <xf numFmtId="0" fontId="0" fillId="0" borderId="14" xfId="0" applyBorder="1" applyAlignment="1" applyProtection="1">
      <protection hidden="1"/>
    </xf>
    <xf numFmtId="0" fontId="0" fillId="0" borderId="15" xfId="0" applyBorder="1" applyAlignment="1" applyProtection="1">
      <protection hidden="1"/>
    </xf>
    <xf numFmtId="0" fontId="0" fillId="0" borderId="6" xfId="0" applyBorder="1" applyAlignment="1" applyProtection="1">
      <protection hidden="1"/>
    </xf>
    <xf numFmtId="0" fontId="0" fillId="0" borderId="15" xfId="0" applyBorder="1" applyProtection="1">
      <protection hidden="1"/>
    </xf>
    <xf numFmtId="0" fontId="0" fillId="0" borderId="17" xfId="0" applyBorder="1" applyAlignment="1" applyProtection="1">
      <protection hidden="1"/>
    </xf>
    <xf numFmtId="0" fontId="0" fillId="0" borderId="12" xfId="0" applyBorder="1" applyAlignment="1" applyProtection="1">
      <protection hidden="1"/>
    </xf>
    <xf numFmtId="0" fontId="0" fillId="0" borderId="22" xfId="0" applyBorder="1" applyAlignment="1" applyProtection="1">
      <protection hidden="1"/>
    </xf>
    <xf numFmtId="0" fontId="0" fillId="0" borderId="0" xfId="0" applyBorder="1" applyAlignment="1" applyProtection="1">
      <protection hidden="1"/>
    </xf>
    <xf numFmtId="0" fontId="0" fillId="0" borderId="7" xfId="0" applyBorder="1" applyProtection="1">
      <protection hidden="1"/>
    </xf>
    <xf numFmtId="0" fontId="0" fillId="0" borderId="8" xfId="0" applyBorder="1" applyProtection="1">
      <protection hidden="1"/>
    </xf>
    <xf numFmtId="0" fontId="0" fillId="0" borderId="9" xfId="0" applyBorder="1" applyProtection="1">
      <protection hidden="1"/>
    </xf>
    <xf numFmtId="0" fontId="0" fillId="0" borderId="1" xfId="0" applyBorder="1" applyProtection="1">
      <protection hidden="1"/>
    </xf>
    <xf numFmtId="0" fontId="0" fillId="3" borderId="1" xfId="0" applyFill="1" applyBorder="1" applyProtection="1">
      <protection hidden="1"/>
    </xf>
    <xf numFmtId="0" fontId="0" fillId="3" borderId="1" xfId="0" applyFill="1" applyBorder="1" applyAlignment="1" applyProtection="1">
      <alignment horizontal="center"/>
      <protection hidden="1"/>
    </xf>
    <xf numFmtId="0" fontId="0" fillId="3" borderId="1" xfId="0" applyFill="1" applyBorder="1" applyAlignment="1" applyProtection="1">
      <alignment horizontal="center" wrapText="1"/>
      <protection hidden="1"/>
    </xf>
    <xf numFmtId="0" fontId="5" fillId="0" borderId="1" xfId="0" applyFont="1" applyBorder="1" applyAlignment="1" applyProtection="1">
      <alignment horizontal="left" wrapText="1"/>
      <protection hidden="1"/>
    </xf>
    <xf numFmtId="0" fontId="0" fillId="0" borderId="1" xfId="0" applyBorder="1" applyAlignment="1" applyProtection="1">
      <alignment horizontal="right"/>
      <protection hidden="1"/>
    </xf>
    <xf numFmtId="4" fontId="0" fillId="0" borderId="1" xfId="0" applyNumberFormat="1" applyBorder="1" applyProtection="1">
      <protection hidden="1"/>
    </xf>
    <xf numFmtId="0" fontId="1" fillId="0" borderId="0" xfId="0" applyFont="1" applyProtection="1">
      <protection hidden="1"/>
    </xf>
    <xf numFmtId="0" fontId="5" fillId="0" borderId="1" xfId="0" applyNumberFormat="1" applyFont="1" applyFill="1" applyBorder="1" applyAlignment="1" applyProtection="1">
      <alignment horizontal="left" wrapText="1"/>
      <protection hidden="1"/>
    </xf>
    <xf numFmtId="0" fontId="3" fillId="0" borderId="0" xfId="0" applyFont="1" applyAlignment="1" applyProtection="1">
      <alignment horizontal="left" wrapText="1"/>
      <protection hidden="1"/>
    </xf>
    <xf numFmtId="4" fontId="0" fillId="0" borderId="0" xfId="0" applyNumberFormat="1" applyProtection="1">
      <protection hidden="1"/>
    </xf>
    <xf numFmtId="0" fontId="1" fillId="2" borderId="2" xfId="0" applyFont="1" applyFill="1" applyBorder="1" applyProtection="1">
      <protection hidden="1"/>
    </xf>
    <xf numFmtId="0" fontId="1" fillId="2" borderId="3" xfId="0" applyFont="1" applyFill="1" applyBorder="1" applyProtection="1">
      <protection hidden="1"/>
    </xf>
    <xf numFmtId="0" fontId="1" fillId="2" borderId="3" xfId="0" applyFont="1" applyFill="1" applyBorder="1" applyAlignment="1" applyProtection="1">
      <alignment horizontal="left" wrapText="1"/>
      <protection hidden="1"/>
    </xf>
    <xf numFmtId="4" fontId="1" fillId="2" borderId="4" xfId="0" applyNumberFormat="1" applyFont="1" applyFill="1" applyBorder="1" applyProtection="1">
      <protection hidden="1"/>
    </xf>
    <xf numFmtId="4" fontId="0" fillId="4" borderId="1" xfId="0" applyNumberFormat="1" applyFill="1" applyBorder="1" applyAlignment="1" applyProtection="1">
      <alignment horizontal="right"/>
      <protection locked="0" hidden="1"/>
    </xf>
    <xf numFmtId="0" fontId="0" fillId="0" borderId="0" xfId="0" applyProtection="1">
      <protection locked="0"/>
    </xf>
    <xf numFmtId="0" fontId="0" fillId="0" borderId="1" xfId="0" applyFill="1" applyBorder="1" applyProtection="1">
      <protection hidden="1"/>
    </xf>
    <xf numFmtId="0" fontId="0" fillId="5" borderId="2" xfId="0" applyFill="1" applyBorder="1" applyProtection="1">
      <protection hidden="1"/>
    </xf>
    <xf numFmtId="0" fontId="1" fillId="5" borderId="3" xfId="0" applyFont="1" applyFill="1" applyBorder="1" applyProtection="1">
      <protection hidden="1"/>
    </xf>
    <xf numFmtId="0" fontId="0" fillId="5" borderId="3" xfId="0" applyFill="1" applyBorder="1" applyProtection="1">
      <protection hidden="1"/>
    </xf>
    <xf numFmtId="4" fontId="1" fillId="5" borderId="4" xfId="0" applyNumberFormat="1" applyFont="1" applyFill="1" applyBorder="1" applyProtection="1">
      <protection hidden="1"/>
    </xf>
    <xf numFmtId="0" fontId="1" fillId="2" borderId="11" xfId="0" applyFont="1" applyFill="1" applyBorder="1" applyAlignment="1" applyProtection="1">
      <alignment horizontal="left"/>
      <protection hidden="1"/>
    </xf>
    <xf numFmtId="0" fontId="0" fillId="0" borderId="5" xfId="0" applyBorder="1" applyAlignment="1" applyProtection="1">
      <alignment horizontal="left"/>
      <protection hidden="1"/>
    </xf>
    <xf numFmtId="0" fontId="0" fillId="0" borderId="0" xfId="0" applyBorder="1" applyAlignment="1" applyProtection="1">
      <alignment horizontal="left"/>
      <protection hidden="1"/>
    </xf>
    <xf numFmtId="0" fontId="0" fillId="0" borderId="1" xfId="0" applyBorder="1" applyAlignment="1" applyProtection="1">
      <alignment horizontal="center"/>
      <protection hidden="1"/>
    </xf>
    <xf numFmtId="0" fontId="0" fillId="0" borderId="1" xfId="0" applyBorder="1" applyAlignment="1" applyProtection="1">
      <alignment horizontal="left"/>
      <protection hidden="1"/>
    </xf>
    <xf numFmtId="0" fontId="0" fillId="0" borderId="0" xfId="0" applyProtection="1"/>
    <xf numFmtId="0" fontId="0" fillId="0" borderId="1" xfId="0" applyBorder="1" applyAlignment="1" applyProtection="1">
      <alignment horizontal="center"/>
      <protection hidden="1"/>
    </xf>
    <xf numFmtId="0" fontId="0" fillId="0" borderId="1" xfId="0" applyBorder="1" applyAlignment="1" applyProtection="1">
      <alignment horizontal="left"/>
      <protection hidden="1"/>
    </xf>
    <xf numFmtId="0" fontId="0" fillId="0" borderId="3" xfId="0" applyBorder="1" applyAlignment="1" applyProtection="1">
      <alignment horizontal="right"/>
      <protection hidden="1"/>
    </xf>
    <xf numFmtId="0" fontId="0" fillId="4" borderId="14" xfId="0" applyFill="1" applyBorder="1" applyAlignment="1" applyProtection="1">
      <alignment horizontal="left"/>
      <protection locked="0" hidden="1"/>
    </xf>
    <xf numFmtId="0" fontId="0" fillId="0" borderId="2" xfId="0" applyBorder="1" applyAlignment="1" applyProtection="1">
      <alignment horizontal="left"/>
      <protection hidden="1"/>
    </xf>
    <xf numFmtId="0" fontId="5" fillId="0" borderId="3" xfId="0" applyFont="1" applyBorder="1" applyAlignment="1" applyProtection="1">
      <alignment horizontal="left" wrapText="1"/>
      <protection hidden="1"/>
    </xf>
    <xf numFmtId="0" fontId="0" fillId="0" borderId="3" xfId="0" applyBorder="1" applyAlignment="1" applyProtection="1">
      <alignment horizontal="center"/>
      <protection hidden="1"/>
    </xf>
    <xf numFmtId="4" fontId="0" fillId="0" borderId="4" xfId="0" applyNumberFormat="1" applyBorder="1" applyProtection="1">
      <protection hidden="1"/>
    </xf>
    <xf numFmtId="0" fontId="7" fillId="6" borderId="1" xfId="0" applyFont="1" applyFill="1" applyBorder="1" applyAlignment="1" applyProtection="1">
      <alignment horizontal="left" vertical="center" wrapText="1"/>
      <protection hidden="1"/>
    </xf>
    <xf numFmtId="4" fontId="0" fillId="0" borderId="3" xfId="0" applyNumberFormat="1" applyFill="1" applyBorder="1" applyAlignment="1" applyProtection="1">
      <alignment horizontal="right"/>
      <protection hidden="1"/>
    </xf>
    <xf numFmtId="4" fontId="11" fillId="0" borderId="0" xfId="0" applyNumberFormat="1" applyFont="1" applyProtection="1">
      <protection hidden="1"/>
    </xf>
    <xf numFmtId="49" fontId="0" fillId="0" borderId="0" xfId="0" applyNumberFormat="1" applyAlignment="1" applyProtection="1">
      <alignment horizontal="left"/>
    </xf>
    <xf numFmtId="0" fontId="1" fillId="0" borderId="0" xfId="0" applyFont="1" applyAlignment="1" applyProtection="1">
      <alignment horizontal="left"/>
    </xf>
    <xf numFmtId="0" fontId="0" fillId="0" borderId="0" xfId="0" applyAlignment="1" applyProtection="1">
      <alignment horizontal="center"/>
    </xf>
    <xf numFmtId="0" fontId="0" fillId="0" borderId="0" xfId="0" applyAlignment="1" applyProtection="1">
      <alignment horizontal="left"/>
    </xf>
    <xf numFmtId="0" fontId="9" fillId="0" borderId="23" xfId="0" applyFont="1" applyBorder="1" applyAlignment="1" applyProtection="1">
      <alignment horizontal="center"/>
      <protection hidden="1"/>
    </xf>
    <xf numFmtId="0" fontId="9" fillId="0" borderId="24" xfId="0" applyFont="1" applyBorder="1" applyAlignment="1" applyProtection="1">
      <alignment horizontal="center"/>
      <protection hidden="1"/>
    </xf>
    <xf numFmtId="0" fontId="9" fillId="0" borderId="25" xfId="0" applyFont="1" applyBorder="1" applyAlignment="1" applyProtection="1">
      <alignment horizontal="center"/>
      <protection hidden="1"/>
    </xf>
    <xf numFmtId="0" fontId="1" fillId="2" borderId="11" xfId="0" applyFont="1" applyFill="1" applyBorder="1" applyAlignment="1" applyProtection="1">
      <alignment horizontal="left"/>
      <protection hidden="1"/>
    </xf>
    <xf numFmtId="0" fontId="1" fillId="2" borderId="12" xfId="0" applyFont="1" applyFill="1" applyBorder="1" applyAlignment="1" applyProtection="1">
      <alignment horizontal="left"/>
      <protection hidden="1"/>
    </xf>
    <xf numFmtId="0" fontId="0" fillId="2" borderId="0" xfId="0" applyFill="1" applyBorder="1" applyAlignment="1" applyProtection="1">
      <alignment horizontal="left"/>
      <protection hidden="1"/>
    </xf>
    <xf numFmtId="0" fontId="0" fillId="2" borderId="6" xfId="0" applyFill="1" applyBorder="1" applyAlignment="1" applyProtection="1">
      <alignment horizontal="left"/>
      <protection hidden="1"/>
    </xf>
    <xf numFmtId="0" fontId="0" fillId="2" borderId="14" xfId="0" applyFill="1" applyBorder="1" applyAlignment="1" applyProtection="1">
      <alignment horizontal="left"/>
      <protection hidden="1"/>
    </xf>
    <xf numFmtId="0" fontId="0" fillId="2" borderId="15" xfId="0" applyFill="1" applyBorder="1" applyAlignment="1" applyProtection="1">
      <alignment horizontal="left"/>
      <protection hidden="1"/>
    </xf>
    <xf numFmtId="0" fontId="0" fillId="4" borderId="11" xfId="0" applyFill="1" applyBorder="1" applyAlignment="1" applyProtection="1">
      <alignment horizontal="left"/>
      <protection locked="0" hidden="1"/>
    </xf>
    <xf numFmtId="0" fontId="0" fillId="0" borderId="5" xfId="0" applyBorder="1" applyAlignment="1" applyProtection="1">
      <alignment horizontal="left"/>
      <protection hidden="1"/>
    </xf>
    <xf numFmtId="0" fontId="0" fillId="0" borderId="0" xfId="0" applyBorder="1" applyAlignment="1" applyProtection="1">
      <alignment horizontal="left"/>
      <protection hidden="1"/>
    </xf>
    <xf numFmtId="0" fontId="1" fillId="4" borderId="0" xfId="0" applyFont="1" applyFill="1" applyBorder="1" applyAlignment="1" applyProtection="1">
      <alignment horizontal="left"/>
      <protection locked="0" hidden="1"/>
    </xf>
    <xf numFmtId="0" fontId="0" fillId="0" borderId="14" xfId="0" applyBorder="1" applyAlignment="1" applyProtection="1">
      <alignment horizontal="left"/>
      <protection hidden="1"/>
    </xf>
    <xf numFmtId="0" fontId="0" fillId="2" borderId="10" xfId="0" applyFill="1" applyBorder="1" applyAlignment="1" applyProtection="1">
      <alignment horizontal="left"/>
      <protection hidden="1"/>
    </xf>
    <xf numFmtId="0" fontId="0" fillId="2" borderId="11" xfId="0" applyFill="1" applyBorder="1" applyAlignment="1" applyProtection="1">
      <alignment horizontal="left"/>
      <protection hidden="1"/>
    </xf>
    <xf numFmtId="0" fontId="0" fillId="2" borderId="5" xfId="0" applyFill="1" applyBorder="1" applyAlignment="1" applyProtection="1">
      <alignment horizontal="left"/>
      <protection hidden="1"/>
    </xf>
    <xf numFmtId="0" fontId="0" fillId="2" borderId="13" xfId="0" applyFill="1" applyBorder="1" applyAlignment="1" applyProtection="1">
      <alignment horizontal="left"/>
      <protection hidden="1"/>
    </xf>
    <xf numFmtId="0" fontId="0" fillId="0" borderId="0" xfId="0" applyBorder="1" applyAlignment="1" applyProtection="1">
      <alignment horizontal="center"/>
      <protection hidden="1"/>
    </xf>
    <xf numFmtId="0" fontId="0" fillId="0" borderId="8" xfId="0" applyBorder="1" applyAlignment="1" applyProtection="1">
      <alignment horizontal="left"/>
      <protection hidden="1"/>
    </xf>
    <xf numFmtId="14" fontId="0" fillId="4" borderId="0" xfId="0" applyNumberFormat="1" applyFill="1" applyBorder="1" applyAlignment="1" applyProtection="1">
      <alignment horizontal="left"/>
      <protection locked="0" hidden="1"/>
    </xf>
    <xf numFmtId="0" fontId="0" fillId="4" borderId="0" xfId="0" applyFill="1" applyBorder="1" applyAlignment="1" applyProtection="1">
      <alignment horizontal="left"/>
      <protection locked="0" hidden="1"/>
    </xf>
    <xf numFmtId="4" fontId="1" fillId="0" borderId="2" xfId="0" applyNumberFormat="1" applyFont="1" applyBorder="1" applyAlignment="1" applyProtection="1">
      <alignment horizontal="right"/>
      <protection hidden="1"/>
    </xf>
    <xf numFmtId="4" fontId="1" fillId="0" borderId="3" xfId="0" applyNumberFormat="1" applyFont="1" applyBorder="1" applyAlignment="1" applyProtection="1">
      <alignment horizontal="right"/>
      <protection hidden="1"/>
    </xf>
    <xf numFmtId="4" fontId="1" fillId="0" borderId="17" xfId="0" applyNumberFormat="1" applyFont="1" applyBorder="1" applyAlignment="1" applyProtection="1">
      <alignment horizontal="right"/>
      <protection hidden="1"/>
    </xf>
    <xf numFmtId="0" fontId="0" fillId="0" borderId="18" xfId="0" applyBorder="1" applyAlignment="1" applyProtection="1">
      <alignment horizontal="left"/>
      <protection hidden="1"/>
    </xf>
    <xf numFmtId="0" fontId="0" fillId="0" borderId="19" xfId="0" applyBorder="1" applyAlignment="1" applyProtection="1">
      <alignment horizontal="left"/>
      <protection hidden="1"/>
    </xf>
    <xf numFmtId="4" fontId="0" fillId="0" borderId="1" xfId="0" applyNumberFormat="1" applyBorder="1" applyAlignment="1" applyProtection="1">
      <alignment horizontal="center"/>
      <protection hidden="1"/>
    </xf>
    <xf numFmtId="0" fontId="0" fillId="0" borderId="1" xfId="0" applyBorder="1" applyAlignment="1" applyProtection="1">
      <alignment horizontal="center"/>
      <protection hidden="1"/>
    </xf>
    <xf numFmtId="0" fontId="0" fillId="0" borderId="10" xfId="0" applyBorder="1" applyAlignment="1" applyProtection="1">
      <alignment horizontal="left"/>
      <protection hidden="1"/>
    </xf>
    <xf numFmtId="0" fontId="0" fillId="0" borderId="11" xfId="0" applyBorder="1" applyAlignment="1" applyProtection="1">
      <alignment horizontal="left"/>
      <protection hidden="1"/>
    </xf>
    <xf numFmtId="49" fontId="0" fillId="0" borderId="1" xfId="0" applyNumberFormat="1" applyBorder="1" applyAlignment="1" applyProtection="1">
      <alignment horizontal="center"/>
      <protection hidden="1"/>
    </xf>
    <xf numFmtId="49" fontId="0" fillId="0" borderId="19" xfId="0" applyNumberFormat="1" applyBorder="1" applyAlignment="1" applyProtection="1">
      <alignment horizontal="center"/>
      <protection hidden="1"/>
    </xf>
    <xf numFmtId="4" fontId="0" fillId="0" borderId="11" xfId="0" applyNumberFormat="1" applyBorder="1" applyAlignment="1" applyProtection="1">
      <alignment horizontal="right"/>
      <protection hidden="1"/>
    </xf>
    <xf numFmtId="0" fontId="0" fillId="0" borderId="16" xfId="0" applyBorder="1" applyAlignment="1" applyProtection="1">
      <alignment horizontal="left"/>
      <protection hidden="1"/>
    </xf>
    <xf numFmtId="0" fontId="0" fillId="0" borderId="1" xfId="0" applyBorder="1" applyAlignment="1" applyProtection="1">
      <alignment horizontal="left"/>
      <protection hidden="1"/>
    </xf>
    <xf numFmtId="4" fontId="0" fillId="0" borderId="2" xfId="0" applyNumberFormat="1" applyBorder="1" applyAlignment="1" applyProtection="1">
      <alignment horizontal="right"/>
      <protection hidden="1"/>
    </xf>
    <xf numFmtId="0" fontId="0" fillId="0" borderId="3" xfId="0" applyBorder="1" applyAlignment="1" applyProtection="1">
      <alignment horizontal="right"/>
      <protection hidden="1"/>
    </xf>
    <xf numFmtId="4" fontId="0" fillId="0" borderId="3" xfId="0" applyNumberFormat="1" applyBorder="1" applyAlignment="1" applyProtection="1">
      <alignment horizontal="right"/>
      <protection hidden="1"/>
    </xf>
    <xf numFmtId="0" fontId="1" fillId="0" borderId="16" xfId="0" applyFont="1" applyBorder="1" applyAlignment="1" applyProtection="1">
      <alignment horizontal="left"/>
      <protection hidden="1"/>
    </xf>
    <xf numFmtId="0" fontId="1" fillId="0" borderId="1" xfId="0" applyFont="1" applyBorder="1" applyAlignment="1" applyProtection="1">
      <alignment horizontal="left"/>
      <protection hidden="1"/>
    </xf>
    <xf numFmtId="0" fontId="1" fillId="0" borderId="20" xfId="0" applyFont="1" applyBorder="1" applyAlignment="1" applyProtection="1">
      <alignment horizontal="left"/>
      <protection hidden="1"/>
    </xf>
    <xf numFmtId="0" fontId="1" fillId="0" borderId="21" xfId="0" applyFont="1" applyBorder="1" applyAlignment="1" applyProtection="1">
      <alignment horizontal="left"/>
      <protection hidden="1"/>
    </xf>
    <xf numFmtId="4" fontId="1" fillId="0" borderId="21" xfId="0" applyNumberFormat="1" applyFont="1" applyBorder="1" applyAlignment="1" applyProtection="1">
      <alignment horizontal="right"/>
      <protection hidden="1"/>
    </xf>
    <xf numFmtId="4" fontId="0" fillId="0" borderId="17" xfId="0" applyNumberFormat="1" applyBorder="1" applyAlignment="1" applyProtection="1">
      <alignment horizontal="right"/>
      <protection hidden="1"/>
    </xf>
    <xf numFmtId="0" fontId="0" fillId="4" borderId="14" xfId="0" applyFill="1" applyBorder="1" applyAlignment="1" applyProtection="1">
      <alignment horizontal="left"/>
      <protection locked="0" hidden="1"/>
    </xf>
    <xf numFmtId="0" fontId="0" fillId="7" borderId="0" xfId="0" applyFill="1" applyBorder="1" applyAlignment="1" applyProtection="1">
      <alignment horizontal="left"/>
      <protection locked="0" hidden="1"/>
    </xf>
    <xf numFmtId="0" fontId="1" fillId="0" borderId="0" xfId="0" applyFont="1" applyBorder="1" applyAlignment="1" applyProtection="1">
      <alignment horizontal="left"/>
      <protection hidden="1"/>
    </xf>
    <xf numFmtId="0" fontId="0" fillId="4" borderId="2" xfId="0" applyFill="1" applyBorder="1" applyAlignment="1" applyProtection="1">
      <alignment horizontal="left" vertical="center"/>
      <protection locked="0" hidden="1"/>
    </xf>
    <xf numFmtId="0" fontId="0" fillId="4" borderId="3" xfId="0" applyFill="1" applyBorder="1" applyAlignment="1" applyProtection="1">
      <alignment horizontal="left" vertical="center"/>
      <protection locked="0" hidden="1"/>
    </xf>
    <xf numFmtId="0" fontId="0" fillId="4" borderId="4" xfId="0" applyFill="1" applyBorder="1" applyAlignment="1" applyProtection="1">
      <alignment horizontal="left" vertical="center"/>
      <protection locked="0" hidden="1"/>
    </xf>
    <xf numFmtId="0" fontId="6" fillId="0" borderId="0" xfId="0" applyFont="1" applyAlignment="1" applyProtection="1">
      <alignment horizontal="center"/>
      <protection hidden="1"/>
    </xf>
    <xf numFmtId="0" fontId="0" fillId="0" borderId="3" xfId="0" applyBorder="1" applyAlignment="1" applyProtection="1">
      <alignment horizontal="left"/>
      <protection hidden="1"/>
    </xf>
    <xf numFmtId="0" fontId="0" fillId="0" borderId="4" xfId="0" applyBorder="1" applyAlignment="1" applyProtection="1">
      <alignment horizontal="left"/>
      <protection hidden="1"/>
    </xf>
    <xf numFmtId="0" fontId="0" fillId="0" borderId="3" xfId="0" applyFill="1" applyBorder="1" applyAlignment="1" applyProtection="1">
      <alignment horizontal="left"/>
      <protection hidden="1"/>
    </xf>
    <xf numFmtId="0" fontId="0" fillId="0" borderId="4" xfId="0" applyFill="1" applyBorder="1" applyAlignment="1" applyProtection="1">
      <alignment horizontal="left"/>
      <protection hidden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tabSelected="1" workbookViewId="0">
      <selection sqref="A1:H13"/>
    </sheetView>
  </sheetViews>
  <sheetFormatPr defaultRowHeight="15" x14ac:dyDescent="0.25"/>
  <cols>
    <col min="1" max="16384" width="9.140625" style="36"/>
  </cols>
  <sheetData>
    <row r="1" spans="1:8" x14ac:dyDescent="0.25">
      <c r="A1" s="60" t="s">
        <v>0</v>
      </c>
      <c r="B1" s="60"/>
      <c r="C1" s="60"/>
      <c r="D1" s="60"/>
      <c r="E1" s="47"/>
      <c r="F1" s="47"/>
      <c r="G1" s="47"/>
      <c r="H1" s="47"/>
    </row>
    <row r="2" spans="1:8" x14ac:dyDescent="0.25">
      <c r="A2" s="61"/>
      <c r="B2" s="61"/>
      <c r="C2" s="61"/>
      <c r="D2" s="61"/>
      <c r="E2" s="61"/>
      <c r="F2" s="61"/>
      <c r="G2" s="61"/>
      <c r="H2" s="61"/>
    </row>
    <row r="3" spans="1:8" x14ac:dyDescent="0.25">
      <c r="A3" s="62" t="s">
        <v>1</v>
      </c>
      <c r="B3" s="62"/>
      <c r="C3" s="62"/>
      <c r="D3" s="62"/>
      <c r="E3" s="62"/>
      <c r="F3" s="62"/>
      <c r="G3" s="62"/>
      <c r="H3" s="62"/>
    </row>
    <row r="4" spans="1:8" x14ac:dyDescent="0.25">
      <c r="A4" s="62" t="s">
        <v>2</v>
      </c>
      <c r="B4" s="62"/>
      <c r="C4" s="62"/>
      <c r="D4" s="62"/>
      <c r="E4" s="62"/>
      <c r="F4" s="62"/>
      <c r="G4" s="62"/>
      <c r="H4" s="62"/>
    </row>
    <row r="5" spans="1:8" x14ac:dyDescent="0.25">
      <c r="A5" s="59" t="s">
        <v>3</v>
      </c>
      <c r="B5" s="59"/>
      <c r="C5" s="59"/>
      <c r="D5" s="59"/>
      <c r="E5" s="59"/>
      <c r="F5" s="59"/>
      <c r="G5" s="59"/>
      <c r="H5" s="59"/>
    </row>
    <row r="6" spans="1:8" x14ac:dyDescent="0.25">
      <c r="A6" s="59" t="s">
        <v>4</v>
      </c>
      <c r="B6" s="59"/>
      <c r="C6" s="59"/>
      <c r="D6" s="59"/>
      <c r="E6" s="59"/>
      <c r="F6" s="59"/>
      <c r="G6" s="59"/>
      <c r="H6" s="59"/>
    </row>
    <row r="7" spans="1:8" x14ac:dyDescent="0.25">
      <c r="A7" s="59" t="s">
        <v>60</v>
      </c>
      <c r="B7" s="59"/>
      <c r="C7" s="59"/>
      <c r="D7" s="59"/>
      <c r="E7" s="59"/>
      <c r="F7" s="59"/>
      <c r="G7" s="59"/>
      <c r="H7" s="59"/>
    </row>
    <row r="8" spans="1:8" x14ac:dyDescent="0.25">
      <c r="A8" s="47"/>
      <c r="B8" s="47"/>
      <c r="C8" s="47"/>
      <c r="D8" s="47"/>
      <c r="E8" s="47"/>
      <c r="F8" s="47"/>
      <c r="G8" s="47"/>
      <c r="H8" s="47"/>
    </row>
    <row r="9" spans="1:8" x14ac:dyDescent="0.25">
      <c r="A9" s="47"/>
      <c r="B9" s="47"/>
      <c r="C9" s="47"/>
      <c r="D9" s="47"/>
      <c r="E9" s="47"/>
      <c r="F9" s="47"/>
      <c r="G9" s="47"/>
      <c r="H9" s="47"/>
    </row>
    <row r="10" spans="1:8" x14ac:dyDescent="0.25">
      <c r="A10" s="47"/>
      <c r="B10" s="47"/>
      <c r="C10" s="47"/>
      <c r="D10" s="47"/>
      <c r="E10" s="47"/>
      <c r="F10" s="47"/>
      <c r="G10" s="47"/>
      <c r="H10" s="47"/>
    </row>
    <row r="11" spans="1:8" x14ac:dyDescent="0.25">
      <c r="A11" s="47"/>
      <c r="B11" s="47"/>
      <c r="C11" s="47"/>
      <c r="D11" s="47"/>
      <c r="E11" s="47"/>
      <c r="F11" s="47"/>
      <c r="G11" s="47"/>
      <c r="H11" s="47"/>
    </row>
    <row r="12" spans="1:8" x14ac:dyDescent="0.25">
      <c r="A12" s="47"/>
      <c r="B12" s="47"/>
      <c r="C12" s="47"/>
      <c r="D12" s="47"/>
      <c r="E12" s="47"/>
      <c r="F12" s="47"/>
      <c r="G12" s="47"/>
      <c r="H12" s="47"/>
    </row>
    <row r="13" spans="1:8" x14ac:dyDescent="0.25">
      <c r="A13" s="47"/>
      <c r="B13" s="47"/>
      <c r="C13" s="47"/>
      <c r="D13" s="47"/>
      <c r="E13" s="47"/>
      <c r="F13" s="47"/>
      <c r="G13" s="47"/>
      <c r="H13" s="47"/>
    </row>
  </sheetData>
  <sheetProtection algorithmName="SHA-512" hashValue="vxrMbSdO+3wamyBrPRWEclK9eWK5IMhcbKwBa661ilLAp7ebQSmXKSihBKSAWPxoeMCfFgSNlcY8T1Gfh82WUw==" saltValue="GDKQb0Tc839XtEL62Jg5UA==" spinCount="100000" sheet="1" selectLockedCells="1" selectUnlockedCells="1"/>
  <mergeCells count="7">
    <mergeCell ref="A7:H7"/>
    <mergeCell ref="A6:H6"/>
    <mergeCell ref="A1:D1"/>
    <mergeCell ref="A2:H2"/>
    <mergeCell ref="A3:H3"/>
    <mergeCell ref="A4:H4"/>
    <mergeCell ref="A5:H5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33"/>
  <sheetViews>
    <sheetView showGridLines="0" workbookViewId="0">
      <selection activeCell="G25" sqref="G25:H25"/>
    </sheetView>
  </sheetViews>
  <sheetFormatPr defaultRowHeight="15" x14ac:dyDescent="0.25"/>
  <cols>
    <col min="1" max="4" width="9.140625" style="1"/>
    <col min="5" max="5" width="12.5703125" style="1" customWidth="1"/>
    <col min="6" max="6" width="9.140625" style="1"/>
    <col min="7" max="7" width="8" style="1" customWidth="1"/>
    <col min="8" max="8" width="7.85546875" style="1" customWidth="1"/>
    <col min="9" max="9" width="12.5703125" style="1" customWidth="1"/>
    <col min="10" max="10" width="6.42578125" style="1" customWidth="1"/>
    <col min="11" max="16384" width="9.140625" style="1"/>
  </cols>
  <sheetData>
    <row r="1" spans="1:10" ht="27" customHeight="1" x14ac:dyDescent="0.3">
      <c r="A1" s="63" t="s">
        <v>37</v>
      </c>
      <c r="B1" s="64"/>
      <c r="C1" s="64"/>
      <c r="D1" s="64"/>
      <c r="E1" s="64"/>
      <c r="F1" s="64"/>
      <c r="G1" s="64"/>
      <c r="H1" s="64"/>
      <c r="I1" s="64"/>
      <c r="J1" s="65"/>
    </row>
    <row r="2" spans="1:10" ht="18.75" customHeight="1" x14ac:dyDescent="0.25">
      <c r="A2" s="77" t="s">
        <v>38</v>
      </c>
      <c r="B2" s="78"/>
      <c r="C2" s="42"/>
      <c r="D2" s="66" t="s">
        <v>39</v>
      </c>
      <c r="E2" s="66"/>
      <c r="F2" s="66"/>
      <c r="G2" s="66"/>
      <c r="H2" s="66"/>
      <c r="I2" s="66"/>
      <c r="J2" s="67"/>
    </row>
    <row r="3" spans="1:10" ht="18" customHeight="1" x14ac:dyDescent="0.25">
      <c r="A3" s="79" t="s">
        <v>14</v>
      </c>
      <c r="B3" s="68"/>
      <c r="C3" s="2"/>
      <c r="D3" s="68" t="s">
        <v>40</v>
      </c>
      <c r="E3" s="68"/>
      <c r="F3" s="68"/>
      <c r="G3" s="68"/>
      <c r="H3" s="68"/>
      <c r="I3" s="68"/>
      <c r="J3" s="69"/>
    </row>
    <row r="4" spans="1:10" x14ac:dyDescent="0.25">
      <c r="A4" s="80" t="s">
        <v>15</v>
      </c>
      <c r="B4" s="70"/>
      <c r="C4" s="3"/>
      <c r="D4" s="70" t="s">
        <v>41</v>
      </c>
      <c r="E4" s="70"/>
      <c r="F4" s="70"/>
      <c r="G4" s="70"/>
      <c r="H4" s="70"/>
      <c r="I4" s="70"/>
      <c r="J4" s="71"/>
    </row>
    <row r="5" spans="1:10" ht="23.25" customHeight="1" x14ac:dyDescent="0.25">
      <c r="A5" s="73" t="s">
        <v>21</v>
      </c>
      <c r="B5" s="74"/>
      <c r="C5" s="110" t="s">
        <v>16</v>
      </c>
      <c r="D5" s="110"/>
      <c r="E5" s="110"/>
      <c r="F5" s="110"/>
      <c r="G5" s="4" t="s">
        <v>19</v>
      </c>
      <c r="H5" s="74">
        <v>15052591</v>
      </c>
      <c r="I5" s="74"/>
      <c r="J5" s="5"/>
    </row>
    <row r="6" spans="1:10" x14ac:dyDescent="0.25">
      <c r="A6" s="6"/>
      <c r="B6" s="4"/>
      <c r="C6" s="74" t="s">
        <v>17</v>
      </c>
      <c r="D6" s="74"/>
      <c r="E6" s="74"/>
      <c r="F6" s="74"/>
      <c r="G6" s="4" t="s">
        <v>20</v>
      </c>
      <c r="H6" s="74" t="s">
        <v>22</v>
      </c>
      <c r="I6" s="74"/>
      <c r="J6" s="5"/>
    </row>
    <row r="7" spans="1:10" x14ac:dyDescent="0.25">
      <c r="A7" s="7"/>
      <c r="B7" s="8"/>
      <c r="C7" s="76" t="s">
        <v>18</v>
      </c>
      <c r="D7" s="76"/>
      <c r="E7" s="76"/>
      <c r="F7" s="76"/>
      <c r="G7" s="9"/>
      <c r="H7" s="9"/>
      <c r="I7" s="9"/>
      <c r="J7" s="10"/>
    </row>
    <row r="8" spans="1:10" ht="23.25" customHeight="1" x14ac:dyDescent="0.25">
      <c r="A8" s="73" t="s">
        <v>23</v>
      </c>
      <c r="B8" s="74"/>
      <c r="C8" s="75"/>
      <c r="D8" s="75"/>
      <c r="E8" s="75"/>
      <c r="F8" s="75"/>
      <c r="G8" s="4" t="s">
        <v>19</v>
      </c>
      <c r="H8" s="72"/>
      <c r="I8" s="72"/>
      <c r="J8" s="11"/>
    </row>
    <row r="9" spans="1:10" x14ac:dyDescent="0.25">
      <c r="A9" s="6"/>
      <c r="B9" s="4"/>
      <c r="C9" s="84"/>
      <c r="D9" s="84"/>
      <c r="E9" s="84"/>
      <c r="F9" s="84"/>
      <c r="G9" s="4" t="s">
        <v>20</v>
      </c>
      <c r="H9" s="84"/>
      <c r="I9" s="84"/>
      <c r="J9" s="11"/>
    </row>
    <row r="10" spans="1:10" x14ac:dyDescent="0.25">
      <c r="A10" s="7"/>
      <c r="B10" s="8"/>
      <c r="C10" s="51"/>
      <c r="D10" s="108"/>
      <c r="E10" s="108"/>
      <c r="F10" s="108"/>
      <c r="G10" s="8"/>
      <c r="H10" s="8"/>
      <c r="I10" s="8"/>
      <c r="J10" s="12"/>
    </row>
    <row r="11" spans="1:10" ht="19.5" customHeight="1" x14ac:dyDescent="0.25">
      <c r="A11" s="6" t="s">
        <v>24</v>
      </c>
      <c r="B11" s="4"/>
      <c r="C11" s="109"/>
      <c r="D11" s="109"/>
      <c r="E11" s="109"/>
      <c r="F11" s="109"/>
      <c r="G11" s="109"/>
      <c r="H11" s="109"/>
      <c r="I11" s="109"/>
      <c r="J11" s="5"/>
    </row>
    <row r="12" spans="1:10" x14ac:dyDescent="0.25">
      <c r="A12" s="6"/>
      <c r="B12" s="4"/>
      <c r="C12" s="4"/>
      <c r="D12" s="4"/>
      <c r="E12" s="4"/>
      <c r="F12" s="4"/>
      <c r="G12" s="4"/>
      <c r="H12" s="4"/>
      <c r="I12" s="4"/>
      <c r="J12" s="5"/>
    </row>
    <row r="13" spans="1:10" x14ac:dyDescent="0.25">
      <c r="A13" s="43" t="s">
        <v>68</v>
      </c>
      <c r="B13" s="44"/>
      <c r="C13" s="44"/>
      <c r="D13" s="44"/>
      <c r="E13" s="44"/>
      <c r="F13" s="44"/>
      <c r="G13" s="44"/>
      <c r="H13" s="44"/>
      <c r="I13" s="4" t="s">
        <v>11</v>
      </c>
      <c r="J13" s="5"/>
    </row>
    <row r="14" spans="1:10" ht="16.5" customHeight="1" x14ac:dyDescent="0.25">
      <c r="A14" s="97" t="s">
        <v>53</v>
      </c>
      <c r="B14" s="98"/>
      <c r="C14" s="98"/>
      <c r="D14" s="91"/>
      <c r="E14" s="91"/>
      <c r="F14" s="91"/>
      <c r="G14" s="91"/>
      <c r="H14" s="99">
        <f>('01 01 Pol'!F9+'01 01 Pol'!F10+'01 01 Pol'!F11+'01 01 Pol'!F14+'01 01 Pol'!F16)*20+'01 01 Pol'!F25+'01 01 Pol'!F26+'01 01 Pol'!F27+'01 01 Pol'!F30+'01 01 Pol'!F32+('01 01 Pol'!F41+'01 01 Pol'!F42+'01 01 Pol'!F43+'01 01 Pol'!F46+'01 01 Pol'!F48)*3</f>
        <v>0</v>
      </c>
      <c r="I14" s="101"/>
      <c r="J14" s="107"/>
    </row>
    <row r="15" spans="1:10" ht="16.5" customHeight="1" x14ac:dyDescent="0.25">
      <c r="A15" s="97" t="s">
        <v>54</v>
      </c>
      <c r="B15" s="98"/>
      <c r="C15" s="98"/>
      <c r="D15" s="91"/>
      <c r="E15" s="91"/>
      <c r="F15" s="91"/>
      <c r="G15" s="91"/>
      <c r="H15" s="99">
        <f>('01 01 Pol'!F7+'01 01 Pol'!F8+'01 01 Pol'!F13+'01 01 Pol'!F15)*20+'01 01 Pol'!F23+'01 01 Pol'!F24+'01 01 Pol'!F29+'01 01 Pol'!F31+('01 01 Pol'!F39+'01 01 Pol'!F40+'01 01 Pol'!F45+'01 01 Pol'!F47)*3</f>
        <v>0</v>
      </c>
      <c r="I15" s="101"/>
      <c r="J15" s="107"/>
    </row>
    <row r="16" spans="1:10" ht="16.5" customHeight="1" x14ac:dyDescent="0.25">
      <c r="A16" s="97" t="s">
        <v>13</v>
      </c>
      <c r="B16" s="98"/>
      <c r="C16" s="98"/>
      <c r="D16" s="91"/>
      <c r="E16" s="91"/>
      <c r="F16" s="91"/>
      <c r="G16" s="91"/>
      <c r="H16" s="99">
        <f>'01 01 Pol'!F17*20+'01 01 Pol'!F33+'01 01 Pol'!F49*3</f>
        <v>0</v>
      </c>
      <c r="I16" s="101"/>
      <c r="J16" s="107"/>
    </row>
    <row r="17" spans="1:10" ht="16.5" customHeight="1" x14ac:dyDescent="0.25">
      <c r="A17" s="102" t="s">
        <v>11</v>
      </c>
      <c r="B17" s="103"/>
      <c r="C17" s="103"/>
      <c r="D17" s="91"/>
      <c r="E17" s="91"/>
      <c r="F17" s="90"/>
      <c r="G17" s="91"/>
      <c r="H17" s="85">
        <f>SUM(H14:H16)</f>
        <v>0</v>
      </c>
      <c r="I17" s="86"/>
      <c r="J17" s="87"/>
    </row>
    <row r="18" spans="1:10" ht="34.5" customHeight="1" x14ac:dyDescent="0.25">
      <c r="A18" s="73" t="s">
        <v>25</v>
      </c>
      <c r="B18" s="74"/>
      <c r="C18" s="74"/>
      <c r="D18" s="74"/>
      <c r="E18" s="74"/>
      <c r="F18" s="74"/>
      <c r="G18" s="74"/>
      <c r="H18" s="74"/>
      <c r="I18" s="74"/>
      <c r="J18" s="5"/>
    </row>
    <row r="19" spans="1:10" ht="18" customHeight="1" x14ac:dyDescent="0.25">
      <c r="A19" s="97" t="s">
        <v>26</v>
      </c>
      <c r="B19" s="98"/>
      <c r="C19" s="98"/>
      <c r="D19" s="94" t="s">
        <v>30</v>
      </c>
      <c r="E19" s="94"/>
      <c r="F19" s="99">
        <f>H17</f>
        <v>0</v>
      </c>
      <c r="G19" s="100"/>
      <c r="H19" s="100"/>
      <c r="I19" s="100"/>
      <c r="J19" s="13" t="s">
        <v>35</v>
      </c>
    </row>
    <row r="20" spans="1:10" ht="18" customHeight="1" x14ac:dyDescent="0.25">
      <c r="A20" s="88" t="s">
        <v>27</v>
      </c>
      <c r="B20" s="89"/>
      <c r="C20" s="89"/>
      <c r="D20" s="95" t="s">
        <v>30</v>
      </c>
      <c r="E20" s="95"/>
      <c r="F20" s="99">
        <f>H17*0.21</f>
        <v>0</v>
      </c>
      <c r="G20" s="101"/>
      <c r="H20" s="101"/>
      <c r="I20" s="101"/>
      <c r="J20" s="13" t="s">
        <v>35</v>
      </c>
    </row>
    <row r="21" spans="1:10" ht="18" customHeight="1" thickBot="1" x14ac:dyDescent="0.3">
      <c r="A21" s="92" t="s">
        <v>28</v>
      </c>
      <c r="B21" s="93"/>
      <c r="C21" s="93"/>
      <c r="D21" s="96">
        <f>D22-(F19+F20)</f>
        <v>0</v>
      </c>
      <c r="E21" s="96"/>
      <c r="F21" s="96"/>
      <c r="G21" s="96"/>
      <c r="H21" s="96"/>
      <c r="I21" s="96"/>
      <c r="J21" s="14" t="s">
        <v>35</v>
      </c>
    </row>
    <row r="22" spans="1:10" ht="18" customHeight="1" thickBot="1" x14ac:dyDescent="0.3">
      <c r="A22" s="104" t="s">
        <v>29</v>
      </c>
      <c r="B22" s="105"/>
      <c r="C22" s="105"/>
      <c r="D22" s="106">
        <f>ROUND(F19+F20,0)</f>
        <v>0</v>
      </c>
      <c r="E22" s="106"/>
      <c r="F22" s="106"/>
      <c r="G22" s="106"/>
      <c r="H22" s="106"/>
      <c r="I22" s="106"/>
      <c r="J22" s="15" t="s">
        <v>35</v>
      </c>
    </row>
    <row r="23" spans="1:10" x14ac:dyDescent="0.25">
      <c r="A23" s="6"/>
      <c r="B23" s="4"/>
      <c r="C23" s="4"/>
      <c r="D23" s="4"/>
      <c r="E23" s="4"/>
      <c r="F23" s="4"/>
      <c r="G23" s="4"/>
      <c r="H23" s="4"/>
      <c r="I23" s="4"/>
      <c r="J23" s="5"/>
    </row>
    <row r="24" spans="1:10" x14ac:dyDescent="0.25">
      <c r="A24" s="6"/>
      <c r="B24" s="4"/>
      <c r="C24" s="4"/>
      <c r="D24" s="4"/>
      <c r="E24" s="4"/>
      <c r="F24" s="4"/>
      <c r="G24" s="4"/>
      <c r="H24" s="4"/>
      <c r="I24" s="4"/>
      <c r="J24" s="5"/>
    </row>
    <row r="25" spans="1:10" x14ac:dyDescent="0.25">
      <c r="A25" s="6"/>
      <c r="B25" s="16" t="s">
        <v>32</v>
      </c>
      <c r="C25" s="84"/>
      <c r="D25" s="84"/>
      <c r="E25" s="16"/>
      <c r="F25" s="16" t="s">
        <v>36</v>
      </c>
      <c r="G25" s="83"/>
      <c r="H25" s="84"/>
      <c r="I25" s="16"/>
      <c r="J25" s="5"/>
    </row>
    <row r="26" spans="1:10" ht="6.75" customHeight="1" x14ac:dyDescent="0.25">
      <c r="A26" s="6"/>
      <c r="B26" s="81" t="s">
        <v>31</v>
      </c>
      <c r="C26" s="81"/>
      <c r="D26" s="81"/>
      <c r="E26" s="81"/>
      <c r="F26" s="81"/>
      <c r="G26" s="81"/>
      <c r="H26" s="81"/>
      <c r="I26" s="81"/>
      <c r="J26" s="5"/>
    </row>
    <row r="27" spans="1:10" x14ac:dyDescent="0.25">
      <c r="A27" s="6"/>
      <c r="B27" s="4"/>
      <c r="C27" s="4"/>
      <c r="D27" s="4"/>
      <c r="E27" s="4"/>
      <c r="F27" s="4"/>
      <c r="G27" s="4"/>
      <c r="H27" s="4"/>
      <c r="I27" s="4"/>
      <c r="J27" s="5"/>
    </row>
    <row r="28" spans="1:10" x14ac:dyDescent="0.25">
      <c r="A28" s="6"/>
      <c r="B28" s="81"/>
      <c r="C28" s="81"/>
      <c r="D28" s="81"/>
      <c r="E28" s="81"/>
      <c r="F28" s="81"/>
      <c r="G28" s="81"/>
      <c r="H28" s="81"/>
      <c r="I28" s="81"/>
      <c r="J28" s="5"/>
    </row>
    <row r="29" spans="1:10" x14ac:dyDescent="0.25">
      <c r="A29" s="6"/>
      <c r="B29" s="4"/>
      <c r="C29" s="4"/>
      <c r="D29" s="4"/>
      <c r="E29" s="4"/>
      <c r="F29" s="4"/>
      <c r="G29" s="4"/>
      <c r="H29" s="4"/>
      <c r="I29" s="4"/>
      <c r="J29" s="5"/>
    </row>
    <row r="30" spans="1:10" x14ac:dyDescent="0.25">
      <c r="A30" s="6"/>
      <c r="B30" s="4"/>
      <c r="C30" s="4"/>
      <c r="D30" s="4"/>
      <c r="E30" s="4"/>
      <c r="F30" s="4"/>
      <c r="G30" s="4"/>
      <c r="H30" s="4"/>
      <c r="I30" s="4"/>
      <c r="J30" s="5"/>
    </row>
    <row r="31" spans="1:10" x14ac:dyDescent="0.25">
      <c r="A31" s="6"/>
      <c r="B31" s="4"/>
      <c r="C31" s="4"/>
      <c r="D31" s="4"/>
      <c r="E31" s="4"/>
      <c r="F31" s="4"/>
      <c r="G31" s="4"/>
      <c r="H31" s="4"/>
      <c r="I31" s="4"/>
      <c r="J31" s="5"/>
    </row>
    <row r="32" spans="1:10" ht="5.25" customHeight="1" x14ac:dyDescent="0.25">
      <c r="A32" s="6"/>
      <c r="B32" s="81" t="s">
        <v>31</v>
      </c>
      <c r="C32" s="81"/>
      <c r="D32" s="81"/>
      <c r="E32" s="81"/>
      <c r="F32" s="81"/>
      <c r="G32" s="81"/>
      <c r="H32" s="81"/>
      <c r="I32" s="81"/>
      <c r="J32" s="5"/>
    </row>
    <row r="33" spans="1:10" ht="15.75" thickBot="1" x14ac:dyDescent="0.3">
      <c r="A33" s="17"/>
      <c r="B33" s="18"/>
      <c r="C33" s="82" t="s">
        <v>33</v>
      </c>
      <c r="D33" s="82"/>
      <c r="E33" s="18"/>
      <c r="F33" s="18"/>
      <c r="G33" s="82" t="s">
        <v>34</v>
      </c>
      <c r="H33" s="82"/>
      <c r="I33" s="82"/>
      <c r="J33" s="19"/>
    </row>
  </sheetData>
  <sheetProtection algorithmName="SHA-512" hashValue="hlVewKh3ySFgYZGqHEZ6YI6xITfhp1xqAXtIT+BLCbvAZyyKlQlLlb7uZNFuGw2LKDyEfladFDwFiy0FKDckrQ==" saltValue="vZLIhqx8TcgdwSHEdpWNIQ==" spinCount="100000" sheet="1" selectLockedCells="1"/>
  <mergeCells count="54">
    <mergeCell ref="C9:F9"/>
    <mergeCell ref="D10:F10"/>
    <mergeCell ref="C11:I11"/>
    <mergeCell ref="H9:I9"/>
    <mergeCell ref="C5:F5"/>
    <mergeCell ref="C6:F6"/>
    <mergeCell ref="F16:G16"/>
    <mergeCell ref="H14:J14"/>
    <mergeCell ref="H15:J15"/>
    <mergeCell ref="H16:J16"/>
    <mergeCell ref="F14:G14"/>
    <mergeCell ref="F15:G15"/>
    <mergeCell ref="D14:E14"/>
    <mergeCell ref="D15:E15"/>
    <mergeCell ref="D16:E16"/>
    <mergeCell ref="D17:E17"/>
    <mergeCell ref="A14:C14"/>
    <mergeCell ref="A15:C15"/>
    <mergeCell ref="A16:C16"/>
    <mergeCell ref="G25:H25"/>
    <mergeCell ref="C25:D25"/>
    <mergeCell ref="H17:J17"/>
    <mergeCell ref="A20:C20"/>
    <mergeCell ref="F17:G17"/>
    <mergeCell ref="A18:I18"/>
    <mergeCell ref="A21:C21"/>
    <mergeCell ref="D19:E19"/>
    <mergeCell ref="D20:E20"/>
    <mergeCell ref="D21:I21"/>
    <mergeCell ref="A19:C19"/>
    <mergeCell ref="F19:I19"/>
    <mergeCell ref="F20:I20"/>
    <mergeCell ref="A17:C17"/>
    <mergeCell ref="A22:C22"/>
    <mergeCell ref="D22:I22"/>
    <mergeCell ref="B28:I28"/>
    <mergeCell ref="B26:I26"/>
    <mergeCell ref="B32:I32"/>
    <mergeCell ref="C33:D33"/>
    <mergeCell ref="G33:I33"/>
    <mergeCell ref="A1:J1"/>
    <mergeCell ref="D2:J2"/>
    <mergeCell ref="D3:J3"/>
    <mergeCell ref="D4:J4"/>
    <mergeCell ref="H8:I8"/>
    <mergeCell ref="A8:B8"/>
    <mergeCell ref="C8:F8"/>
    <mergeCell ref="C7:F7"/>
    <mergeCell ref="H5:I5"/>
    <mergeCell ref="H6:I6"/>
    <mergeCell ref="A2:B2"/>
    <mergeCell ref="A3:B3"/>
    <mergeCell ref="A4:B4"/>
    <mergeCell ref="A5:B5"/>
  </mergeCells>
  <printOptions horizontalCentered="1"/>
  <pageMargins left="0.82677165354330717" right="0.82677165354330717" top="0.74803149606299213" bottom="1.9291338582677167" header="0.31496062992125984" footer="0.31496062992125984"/>
  <pageSetup paperSize="9" scale="90" fitToHeight="0" orientation="portrait" r:id="rId1"/>
  <ignoredErrors>
    <ignoredError sqref="D19:D20" numberStoredAsText="1"/>
    <ignoredError sqref="F20 D22" unlockedFormula="1"/>
  </ignoredError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4"/>
  <sheetViews>
    <sheetView zoomScaleNormal="100" workbookViewId="0">
      <selection activeCell="E7" sqref="E7"/>
    </sheetView>
  </sheetViews>
  <sheetFormatPr defaultRowHeight="15" x14ac:dyDescent="0.25"/>
  <cols>
    <col min="1" max="1" width="4.7109375" style="1" customWidth="1"/>
    <col min="2" max="2" width="48.7109375" style="1" customWidth="1"/>
    <col min="3" max="3" width="7.42578125" style="1" customWidth="1"/>
    <col min="4" max="5" width="10.5703125" style="1" customWidth="1"/>
    <col min="6" max="6" width="13.5703125" style="1" customWidth="1"/>
    <col min="7" max="16384" width="9.140625" style="1"/>
  </cols>
  <sheetData>
    <row r="1" spans="1:6" ht="15.75" x14ac:dyDescent="0.25">
      <c r="A1" s="114" t="s">
        <v>59</v>
      </c>
      <c r="B1" s="114"/>
      <c r="C1" s="114"/>
      <c r="D1" s="114"/>
      <c r="E1" s="114"/>
      <c r="F1" s="114"/>
    </row>
    <row r="2" spans="1:6" ht="19.5" customHeight="1" x14ac:dyDescent="0.25">
      <c r="A2" s="20" t="s">
        <v>5</v>
      </c>
      <c r="B2" s="115" t="s">
        <v>39</v>
      </c>
      <c r="C2" s="115"/>
      <c r="D2" s="115"/>
      <c r="E2" s="115"/>
      <c r="F2" s="116"/>
    </row>
    <row r="3" spans="1:6" ht="19.5" customHeight="1" x14ac:dyDescent="0.25">
      <c r="A3" s="20" t="s">
        <v>6</v>
      </c>
      <c r="B3" s="115" t="s">
        <v>40</v>
      </c>
      <c r="C3" s="115"/>
      <c r="D3" s="115"/>
      <c r="E3" s="115"/>
      <c r="F3" s="116"/>
    </row>
    <row r="4" spans="1:6" ht="19.5" customHeight="1" x14ac:dyDescent="0.25">
      <c r="A4" s="37" t="s">
        <v>7</v>
      </c>
      <c r="B4" s="117" t="s">
        <v>42</v>
      </c>
      <c r="C4" s="117"/>
      <c r="D4" s="117"/>
      <c r="E4" s="117"/>
      <c r="F4" s="118"/>
    </row>
    <row r="6" spans="1:6" ht="43.5" customHeight="1" x14ac:dyDescent="0.25">
      <c r="A6" s="21" t="s">
        <v>8</v>
      </c>
      <c r="B6" s="21" t="s">
        <v>9</v>
      </c>
      <c r="C6" s="22" t="s">
        <v>10</v>
      </c>
      <c r="D6" s="23" t="s">
        <v>44</v>
      </c>
      <c r="E6" s="23" t="s">
        <v>56</v>
      </c>
      <c r="F6" s="23" t="s">
        <v>57</v>
      </c>
    </row>
    <row r="7" spans="1:6" ht="15" customHeight="1" x14ac:dyDescent="0.25">
      <c r="A7" s="46">
        <v>1</v>
      </c>
      <c r="B7" s="24" t="s">
        <v>61</v>
      </c>
      <c r="C7" s="45" t="s">
        <v>12</v>
      </c>
      <c r="D7" s="25">
        <v>25.2</v>
      </c>
      <c r="E7" s="35"/>
      <c r="F7" s="26">
        <f>ROUND(D7*E7,0)</f>
        <v>0</v>
      </c>
    </row>
    <row r="8" spans="1:6" ht="15" customHeight="1" x14ac:dyDescent="0.25">
      <c r="A8" s="46">
        <v>2</v>
      </c>
      <c r="B8" s="24" t="s">
        <v>62</v>
      </c>
      <c r="C8" s="45" t="s">
        <v>12</v>
      </c>
      <c r="D8" s="25">
        <v>25.2</v>
      </c>
      <c r="E8" s="35"/>
      <c r="F8" s="26">
        <f t="shared" ref="F8:F10" si="0">ROUND(D8*E8,0)</f>
        <v>0</v>
      </c>
    </row>
    <row r="9" spans="1:6" ht="15" customHeight="1" x14ac:dyDescent="0.25">
      <c r="A9" s="46">
        <v>3</v>
      </c>
      <c r="B9" s="24" t="s">
        <v>46</v>
      </c>
      <c r="C9" s="45" t="s">
        <v>47</v>
      </c>
      <c r="D9" s="25">
        <v>2</v>
      </c>
      <c r="E9" s="35"/>
      <c r="F9" s="26">
        <f t="shared" si="0"/>
        <v>0</v>
      </c>
    </row>
    <row r="10" spans="1:6" ht="15" customHeight="1" x14ac:dyDescent="0.25">
      <c r="A10" s="46">
        <v>4</v>
      </c>
      <c r="B10" s="24" t="s">
        <v>45</v>
      </c>
      <c r="C10" s="45" t="s">
        <v>47</v>
      </c>
      <c r="D10" s="25">
        <v>125</v>
      </c>
      <c r="E10" s="35"/>
      <c r="F10" s="26">
        <f t="shared" si="0"/>
        <v>0</v>
      </c>
    </row>
    <row r="11" spans="1:6" ht="15" customHeight="1" x14ac:dyDescent="0.25">
      <c r="A11" s="46">
        <v>5</v>
      </c>
      <c r="B11" s="24" t="s">
        <v>43</v>
      </c>
      <c r="C11" s="45" t="s">
        <v>12</v>
      </c>
      <c r="D11" s="25">
        <v>27</v>
      </c>
      <c r="E11" s="35"/>
      <c r="F11" s="26">
        <f>ROUND(D11*E11,0)</f>
        <v>0</v>
      </c>
    </row>
    <row r="12" spans="1:6" ht="28.5" customHeight="1" x14ac:dyDescent="0.25">
      <c r="A12" s="46"/>
      <c r="B12" s="56" t="s">
        <v>70</v>
      </c>
      <c r="C12" s="111"/>
      <c r="D12" s="112"/>
      <c r="E12" s="112"/>
      <c r="F12" s="113"/>
    </row>
    <row r="13" spans="1:6" ht="15" customHeight="1" x14ac:dyDescent="0.25">
      <c r="A13" s="46">
        <v>6</v>
      </c>
      <c r="B13" s="24" t="s">
        <v>48</v>
      </c>
      <c r="C13" s="45" t="s">
        <v>12</v>
      </c>
      <c r="D13" s="25">
        <v>25.2</v>
      </c>
      <c r="E13" s="35"/>
      <c r="F13" s="26">
        <f>ROUND(D13*E13,0)</f>
        <v>0</v>
      </c>
    </row>
    <row r="14" spans="1:6" ht="15" customHeight="1" x14ac:dyDescent="0.25">
      <c r="A14" s="46">
        <v>7</v>
      </c>
      <c r="B14" s="28" t="s">
        <v>49</v>
      </c>
      <c r="C14" s="45" t="s">
        <v>50</v>
      </c>
      <c r="D14" s="25">
        <v>23</v>
      </c>
      <c r="E14" s="35"/>
      <c r="F14" s="26">
        <f>ROUND(D14*E14,0)</f>
        <v>0</v>
      </c>
    </row>
    <row r="15" spans="1:6" ht="15" customHeight="1" x14ac:dyDescent="0.25">
      <c r="A15" s="46">
        <v>8</v>
      </c>
      <c r="B15" s="24" t="s">
        <v>55</v>
      </c>
      <c r="C15" s="45" t="s">
        <v>50</v>
      </c>
      <c r="D15" s="25">
        <v>22</v>
      </c>
      <c r="E15" s="35"/>
      <c r="F15" s="26">
        <f t="shared" ref="F15:F17" si="1">ROUND(D15*E15,0)</f>
        <v>0</v>
      </c>
    </row>
    <row r="16" spans="1:6" ht="15" customHeight="1" x14ac:dyDescent="0.25">
      <c r="A16" s="46">
        <v>9</v>
      </c>
      <c r="B16" s="24" t="s">
        <v>51</v>
      </c>
      <c r="C16" s="45"/>
      <c r="D16" s="25">
        <v>1</v>
      </c>
      <c r="E16" s="35"/>
      <c r="F16" s="26">
        <f t="shared" si="1"/>
        <v>0</v>
      </c>
    </row>
    <row r="17" spans="1:6" ht="15" customHeight="1" x14ac:dyDescent="0.25">
      <c r="A17" s="46">
        <v>10</v>
      </c>
      <c r="B17" s="24" t="s">
        <v>52</v>
      </c>
      <c r="C17" s="45"/>
      <c r="D17" s="25">
        <v>1</v>
      </c>
      <c r="E17" s="35"/>
      <c r="F17" s="26">
        <f t="shared" si="1"/>
        <v>0</v>
      </c>
    </row>
    <row r="18" spans="1:6" ht="15" customHeight="1" x14ac:dyDescent="0.25">
      <c r="B18" s="29"/>
      <c r="F18" s="30"/>
    </row>
    <row r="19" spans="1:6" s="27" customFormat="1" ht="15" customHeight="1" x14ac:dyDescent="0.25">
      <c r="A19" s="31"/>
      <c r="B19" s="33" t="s">
        <v>58</v>
      </c>
      <c r="C19" s="32"/>
      <c r="D19" s="32"/>
      <c r="E19" s="32"/>
      <c r="F19" s="34">
        <f>SUM(F7:F11,F13:F17)</f>
        <v>0</v>
      </c>
    </row>
    <row r="20" spans="1:6" x14ac:dyDescent="0.25">
      <c r="A20" s="38"/>
      <c r="B20" s="39" t="s">
        <v>67</v>
      </c>
      <c r="C20" s="40"/>
      <c r="D20" s="40"/>
      <c r="E20" s="40"/>
      <c r="F20" s="41">
        <f>F19*20</f>
        <v>0</v>
      </c>
    </row>
    <row r="22" spans="1:6" ht="45" x14ac:dyDescent="0.25">
      <c r="A22" s="21" t="s">
        <v>8</v>
      </c>
      <c r="B22" s="21" t="s">
        <v>9</v>
      </c>
      <c r="C22" s="22" t="s">
        <v>10</v>
      </c>
      <c r="D22" s="23" t="s">
        <v>63</v>
      </c>
      <c r="E22" s="23" t="s">
        <v>56</v>
      </c>
      <c r="F22" s="23" t="s">
        <v>57</v>
      </c>
    </row>
    <row r="23" spans="1:6" ht="17.25" x14ac:dyDescent="0.25">
      <c r="A23" s="49">
        <v>1</v>
      </c>
      <c r="B23" s="24" t="s">
        <v>61</v>
      </c>
      <c r="C23" s="48" t="s">
        <v>12</v>
      </c>
      <c r="D23" s="25">
        <v>119.8</v>
      </c>
      <c r="E23" s="35"/>
      <c r="F23" s="26">
        <f>ROUND(D23*E23,0)</f>
        <v>0</v>
      </c>
    </row>
    <row r="24" spans="1:6" ht="17.25" x14ac:dyDescent="0.25">
      <c r="A24" s="49">
        <v>2</v>
      </c>
      <c r="B24" s="24" t="s">
        <v>62</v>
      </c>
      <c r="C24" s="48" t="s">
        <v>12</v>
      </c>
      <c r="D24" s="25">
        <v>119.8</v>
      </c>
      <c r="E24" s="35"/>
      <c r="F24" s="26">
        <f t="shared" ref="F24:F26" si="2">ROUND(D24*E24,0)</f>
        <v>0</v>
      </c>
    </row>
    <row r="25" spans="1:6" x14ac:dyDescent="0.25">
      <c r="A25" s="49">
        <v>3</v>
      </c>
      <c r="B25" s="24" t="s">
        <v>46</v>
      </c>
      <c r="C25" s="48" t="s">
        <v>47</v>
      </c>
      <c r="D25" s="25">
        <v>9</v>
      </c>
      <c r="E25" s="35"/>
      <c r="F25" s="26">
        <f t="shared" si="2"/>
        <v>0</v>
      </c>
    </row>
    <row r="26" spans="1:6" x14ac:dyDescent="0.25">
      <c r="A26" s="49">
        <v>4</v>
      </c>
      <c r="B26" s="24" t="s">
        <v>45</v>
      </c>
      <c r="C26" s="48" t="s">
        <v>47</v>
      </c>
      <c r="D26" s="25">
        <v>600</v>
      </c>
      <c r="E26" s="35"/>
      <c r="F26" s="26">
        <f t="shared" si="2"/>
        <v>0</v>
      </c>
    </row>
    <row r="27" spans="1:6" ht="17.25" x14ac:dyDescent="0.25">
      <c r="A27" s="49">
        <v>5</v>
      </c>
      <c r="B27" s="24" t="s">
        <v>43</v>
      </c>
      <c r="C27" s="48" t="s">
        <v>12</v>
      </c>
      <c r="D27" s="25">
        <v>128</v>
      </c>
      <c r="E27" s="35"/>
      <c r="F27" s="26">
        <f>ROUND(D27*E27,0)</f>
        <v>0</v>
      </c>
    </row>
    <row r="28" spans="1:6" ht="28.5" customHeight="1" x14ac:dyDescent="0.25">
      <c r="A28" s="49"/>
      <c r="B28" s="56" t="s">
        <v>70</v>
      </c>
      <c r="C28" s="111"/>
      <c r="D28" s="112"/>
      <c r="E28" s="112"/>
      <c r="F28" s="113"/>
    </row>
    <row r="29" spans="1:6" ht="17.25" x14ac:dyDescent="0.25">
      <c r="A29" s="49">
        <v>6</v>
      </c>
      <c r="B29" s="24" t="s">
        <v>48</v>
      </c>
      <c r="C29" s="48" t="s">
        <v>12</v>
      </c>
      <c r="D29" s="25">
        <v>119.8</v>
      </c>
      <c r="E29" s="35"/>
      <c r="F29" s="26">
        <f>ROUND(D29*E29,0)</f>
        <v>0</v>
      </c>
    </row>
    <row r="30" spans="1:6" x14ac:dyDescent="0.25">
      <c r="A30" s="49">
        <v>7</v>
      </c>
      <c r="B30" s="28" t="s">
        <v>49</v>
      </c>
      <c r="C30" s="48" t="s">
        <v>50</v>
      </c>
      <c r="D30" s="25">
        <v>50</v>
      </c>
      <c r="E30" s="35"/>
      <c r="F30" s="26">
        <f>ROUND(D30*E30,0)</f>
        <v>0</v>
      </c>
    </row>
    <row r="31" spans="1:6" x14ac:dyDescent="0.25">
      <c r="A31" s="49">
        <v>8</v>
      </c>
      <c r="B31" s="24" t="s">
        <v>55</v>
      </c>
      <c r="C31" s="48" t="s">
        <v>50</v>
      </c>
      <c r="D31" s="25">
        <v>48</v>
      </c>
      <c r="E31" s="35"/>
      <c r="F31" s="26">
        <f t="shared" ref="F31:F33" si="3">ROUND(D31*E31,0)</f>
        <v>0</v>
      </c>
    </row>
    <row r="32" spans="1:6" x14ac:dyDescent="0.25">
      <c r="A32" s="49">
        <v>9</v>
      </c>
      <c r="B32" s="24" t="s">
        <v>51</v>
      </c>
      <c r="C32" s="48"/>
      <c r="D32" s="25">
        <v>1</v>
      </c>
      <c r="E32" s="35"/>
      <c r="F32" s="26">
        <f t="shared" si="3"/>
        <v>0</v>
      </c>
    </row>
    <row r="33" spans="1:6" x14ac:dyDescent="0.25">
      <c r="A33" s="49">
        <v>10</v>
      </c>
      <c r="B33" s="24" t="s">
        <v>52</v>
      </c>
      <c r="C33" s="48"/>
      <c r="D33" s="25">
        <v>1</v>
      </c>
      <c r="E33" s="35"/>
      <c r="F33" s="26">
        <f t="shared" si="3"/>
        <v>0</v>
      </c>
    </row>
    <row r="34" spans="1:6" x14ac:dyDescent="0.25">
      <c r="A34" s="52"/>
      <c r="B34" s="53"/>
      <c r="C34" s="54"/>
      <c r="D34" s="50"/>
      <c r="E34" s="57"/>
      <c r="F34" s="55"/>
    </row>
    <row r="35" spans="1:6" s="27" customFormat="1" ht="15" customHeight="1" x14ac:dyDescent="0.25">
      <c r="A35" s="31"/>
      <c r="B35" s="33" t="s">
        <v>65</v>
      </c>
      <c r="C35" s="32"/>
      <c r="D35" s="32"/>
      <c r="E35" s="32"/>
      <c r="F35" s="34">
        <f>SUM(F23:F27,F29:F33)</f>
        <v>0</v>
      </c>
    </row>
    <row r="38" spans="1:6" ht="45" x14ac:dyDescent="0.25">
      <c r="A38" s="21" t="s">
        <v>8</v>
      </c>
      <c r="B38" s="21" t="s">
        <v>9</v>
      </c>
      <c r="C38" s="22" t="s">
        <v>10</v>
      </c>
      <c r="D38" s="23" t="s">
        <v>64</v>
      </c>
      <c r="E38" s="23" t="s">
        <v>56</v>
      </c>
      <c r="F38" s="23" t="s">
        <v>57</v>
      </c>
    </row>
    <row r="39" spans="1:6" ht="17.25" x14ac:dyDescent="0.25">
      <c r="A39" s="49">
        <v>1</v>
      </c>
      <c r="B39" s="24" t="s">
        <v>61</v>
      </c>
      <c r="C39" s="48" t="s">
        <v>12</v>
      </c>
      <c r="D39" s="25">
        <v>75.900000000000006</v>
      </c>
      <c r="E39" s="35"/>
      <c r="F39" s="26">
        <f>ROUND(D39*E39,0)</f>
        <v>0</v>
      </c>
    </row>
    <row r="40" spans="1:6" ht="17.25" x14ac:dyDescent="0.25">
      <c r="A40" s="49">
        <v>2</v>
      </c>
      <c r="B40" s="24" t="s">
        <v>62</v>
      </c>
      <c r="C40" s="48" t="s">
        <v>12</v>
      </c>
      <c r="D40" s="25">
        <v>75.900000000000006</v>
      </c>
      <c r="E40" s="35"/>
      <c r="F40" s="26">
        <f t="shared" ref="F40:F42" si="4">ROUND(D40*E40,0)</f>
        <v>0</v>
      </c>
    </row>
    <row r="41" spans="1:6" x14ac:dyDescent="0.25">
      <c r="A41" s="49">
        <v>3</v>
      </c>
      <c r="B41" s="24" t="s">
        <v>46</v>
      </c>
      <c r="C41" s="48" t="s">
        <v>47</v>
      </c>
      <c r="D41" s="25">
        <v>6</v>
      </c>
      <c r="E41" s="35"/>
      <c r="F41" s="26">
        <f t="shared" si="4"/>
        <v>0</v>
      </c>
    </row>
    <row r="42" spans="1:6" x14ac:dyDescent="0.25">
      <c r="A42" s="49">
        <v>4</v>
      </c>
      <c r="B42" s="24" t="s">
        <v>45</v>
      </c>
      <c r="C42" s="48" t="s">
        <v>47</v>
      </c>
      <c r="D42" s="25">
        <v>380</v>
      </c>
      <c r="E42" s="35"/>
      <c r="F42" s="26">
        <f t="shared" si="4"/>
        <v>0</v>
      </c>
    </row>
    <row r="43" spans="1:6" ht="17.25" x14ac:dyDescent="0.25">
      <c r="A43" s="49">
        <v>5</v>
      </c>
      <c r="B43" s="24" t="s">
        <v>43</v>
      </c>
      <c r="C43" s="48" t="s">
        <v>12</v>
      </c>
      <c r="D43" s="25">
        <v>81</v>
      </c>
      <c r="E43" s="35"/>
      <c r="F43" s="26">
        <f>ROUND(D43*E43,0)</f>
        <v>0</v>
      </c>
    </row>
    <row r="44" spans="1:6" ht="27.75" customHeight="1" x14ac:dyDescent="0.25">
      <c r="A44" s="49"/>
      <c r="B44" s="56" t="s">
        <v>70</v>
      </c>
      <c r="C44" s="111"/>
      <c r="D44" s="112"/>
      <c r="E44" s="112"/>
      <c r="F44" s="113"/>
    </row>
    <row r="45" spans="1:6" ht="17.25" x14ac:dyDescent="0.25">
      <c r="A45" s="49">
        <v>6</v>
      </c>
      <c r="B45" s="24" t="s">
        <v>48</v>
      </c>
      <c r="C45" s="48" t="s">
        <v>12</v>
      </c>
      <c r="D45" s="25">
        <v>75.900000000000006</v>
      </c>
      <c r="E45" s="35"/>
      <c r="F45" s="26">
        <f>ROUND(D45*E45,0)</f>
        <v>0</v>
      </c>
    </row>
    <row r="46" spans="1:6" x14ac:dyDescent="0.25">
      <c r="A46" s="49">
        <v>7</v>
      </c>
      <c r="B46" s="28" t="s">
        <v>49</v>
      </c>
      <c r="C46" s="48" t="s">
        <v>50</v>
      </c>
      <c r="D46" s="25">
        <v>41</v>
      </c>
      <c r="E46" s="35"/>
      <c r="F46" s="26">
        <f>ROUND(D46*E46,0)</f>
        <v>0</v>
      </c>
    </row>
    <row r="47" spans="1:6" x14ac:dyDescent="0.25">
      <c r="A47" s="49">
        <v>8</v>
      </c>
      <c r="B47" s="24" t="s">
        <v>55</v>
      </c>
      <c r="C47" s="48" t="s">
        <v>50</v>
      </c>
      <c r="D47" s="25">
        <v>39</v>
      </c>
      <c r="E47" s="35"/>
      <c r="F47" s="26">
        <f t="shared" ref="F47:F49" si="5">ROUND(D47*E47,0)</f>
        <v>0</v>
      </c>
    </row>
    <row r="48" spans="1:6" x14ac:dyDescent="0.25">
      <c r="A48" s="49">
        <v>9</v>
      </c>
      <c r="B48" s="24" t="s">
        <v>51</v>
      </c>
      <c r="C48" s="48"/>
      <c r="D48" s="25">
        <v>1</v>
      </c>
      <c r="E48" s="35"/>
      <c r="F48" s="26">
        <f t="shared" si="5"/>
        <v>0</v>
      </c>
    </row>
    <row r="49" spans="1:6" x14ac:dyDescent="0.25">
      <c r="A49" s="49">
        <v>10</v>
      </c>
      <c r="B49" s="24" t="s">
        <v>52</v>
      </c>
      <c r="C49" s="48"/>
      <c r="D49" s="25">
        <v>1</v>
      </c>
      <c r="E49" s="35"/>
      <c r="F49" s="26">
        <f t="shared" si="5"/>
        <v>0</v>
      </c>
    </row>
    <row r="51" spans="1:6" s="27" customFormat="1" ht="15" customHeight="1" x14ac:dyDescent="0.25">
      <c r="A51" s="31"/>
      <c r="B51" s="33" t="s">
        <v>66</v>
      </c>
      <c r="C51" s="32"/>
      <c r="D51" s="32"/>
      <c r="E51" s="32"/>
      <c r="F51" s="34">
        <f>SUM(F39:F43,F45:F49)</f>
        <v>0</v>
      </c>
    </row>
    <row r="52" spans="1:6" x14ac:dyDescent="0.25">
      <c r="A52" s="38"/>
      <c r="B52" s="39" t="s">
        <v>69</v>
      </c>
      <c r="C52" s="40"/>
      <c r="D52" s="40"/>
      <c r="E52" s="40"/>
      <c r="F52" s="41">
        <f>F51*3</f>
        <v>0</v>
      </c>
    </row>
    <row r="54" spans="1:6" x14ac:dyDescent="0.25">
      <c r="F54" s="58">
        <f>F52+F35+F20</f>
        <v>0</v>
      </c>
    </row>
  </sheetData>
  <sheetProtection algorithmName="SHA-512" hashValue="3qBNzaannN5Z7An3YQBd32MP5zFpQLWZGYu0VY/yEyUE8toYQ6bYDtJKA2eHLh9kboBJSlzDY39Fy0+xtLZDsQ==" saltValue="NT12FSZm2QSriXnHunRESQ==" spinCount="100000" sheet="1" selectLockedCells="1"/>
  <mergeCells count="7">
    <mergeCell ref="C28:F28"/>
    <mergeCell ref="C44:F44"/>
    <mergeCell ref="A1:F1"/>
    <mergeCell ref="B2:F2"/>
    <mergeCell ref="B3:F3"/>
    <mergeCell ref="B4:F4"/>
    <mergeCell ref="C12:F12"/>
  </mergeCells>
  <printOptions horizontalCentered="1"/>
  <pageMargins left="0.70866141732283472" right="0.70866141732283472" top="0.78740157480314965" bottom="0.78740157480314965" header="0.31496062992125984" footer="0.31496062992125984"/>
  <pageSetup paperSize="9"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Pokyny pro vyplnění</vt:lpstr>
      <vt:lpstr>Soupis</vt:lpstr>
      <vt:lpstr>01 01 Pol</vt:lpstr>
      <vt:lpstr>'01 01 Pol'!Názvy_tisku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ekonom</dc:creator>
  <cp:lastModifiedBy>ekonom</cp:lastModifiedBy>
  <cp:lastPrinted>2021-05-31T08:26:06Z</cp:lastPrinted>
  <dcterms:created xsi:type="dcterms:W3CDTF">2020-04-30T18:36:08Z</dcterms:created>
  <dcterms:modified xsi:type="dcterms:W3CDTF">2021-06-10T09:43:09Z</dcterms:modified>
</cp:coreProperties>
</file>